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<sst xmlns="http://schemas.openxmlformats.org/spreadsheetml/2006/main" count="62" uniqueCount="61">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</sst>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38">
    <cellStyle name="Euro" xfId="1"/>
    <cellStyle name="Millares 2" xfId="2"/>
    <cellStyle name="Millares 2 2" xfId="3"/>
    <cellStyle name="Millares 2 2 2" xfId="29"/>
    <cellStyle name="Millares 2 2 3" xfId="28"/>
    <cellStyle name="Millares 2 2 4" xfId="18"/>
    <cellStyle name="Millares 2 3" xfId="4"/>
    <cellStyle name="Millares 2 3 2" xfId="31"/>
    <cellStyle name="Millares 2 3 3" xfId="30"/>
    <cellStyle name="Millares 2 3 4" xfId="19"/>
    <cellStyle name="Millares 2 4" xfId="16"/>
    <cellStyle name="Millares 2 4 2" xfId="26"/>
    <cellStyle name="Millares 2 5" xfId="27"/>
    <cellStyle name="Millares 2 6" xfId="17"/>
    <cellStyle name="Millares 3" xfId="5"/>
    <cellStyle name="Millares 3 2" xfId="32"/>
    <cellStyle name="Millares 3 3" xfId="20"/>
    <cellStyle name="Moneda 2" xfId="6"/>
    <cellStyle name="Moneda 2 2" xfId="33"/>
    <cellStyle name="Moneda 2 3" xfId="21"/>
    <cellStyle name="Normal" xfId="0" builtinId="0"/>
    <cellStyle name="Normal 2" xfId="7"/>
    <cellStyle name="Normal 2 2" xfId="8"/>
    <cellStyle name="Normal 2 3" xfId="34"/>
    <cellStyle name="Normal 2 4" xfId="22"/>
    <cellStyle name="Normal 3" xfId="9"/>
    <cellStyle name="Normal 3 2" xfId="35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7"/>
    <cellStyle name="Normal 6 2 3" xfId="25"/>
    <cellStyle name="Normal 6 3" xfId="36"/>
    <cellStyle name="Normal 6 4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53</xdr:row>
      <xdr:rowOff>19050</xdr:rowOff>
    </xdr:from>
    <xdr:to>
      <xdr:col>1</xdr:col>
      <xdr:colOff>304800</xdr:colOff>
      <xdr:row>62</xdr:row>
      <xdr:rowOff>66675</xdr:rowOff>
    </xdr:to>
    <xdr:sp macro="" textlink="">
      <xdr:nvSpPr>
        <xdr:cNvPr id="2" name="CuadroTexto 1"/>
        <xdr:cNvSpPr txBox="1"/>
      </xdr:nvSpPr>
      <xdr:spPr>
        <a:xfrm>
          <a:off x="1400175" y="8467725"/>
          <a:ext cx="24384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752474</xdr:colOff>
      <xdr:row>53</xdr:row>
      <xdr:rowOff>19050</xdr:rowOff>
    </xdr:from>
    <xdr:to>
      <xdr:col>3</xdr:col>
      <xdr:colOff>3524249</xdr:colOff>
      <xdr:row>62</xdr:row>
      <xdr:rowOff>76200</xdr:rowOff>
    </xdr:to>
    <xdr:sp macro="" textlink="">
      <xdr:nvSpPr>
        <xdr:cNvPr id="3" name="CuadroTexto 2"/>
        <xdr:cNvSpPr txBox="1"/>
      </xdr:nvSpPr>
      <xdr:spPr>
        <a:xfrm>
          <a:off x="6095999" y="8467725"/>
          <a:ext cx="277177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H63" sqref="H6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27605178.149999999</v>
      </c>
      <c r="C5" s="20">
        <v>22557065.66</v>
      </c>
      <c r="D5" s="9" t="s">
        <v>36</v>
      </c>
      <c r="E5" s="20">
        <v>23540429.219999999</v>
      </c>
      <c r="F5" s="23">
        <v>22774452.100000001</v>
      </c>
    </row>
    <row r="6" spans="1:6" x14ac:dyDescent="0.2">
      <c r="A6" s="9" t="s">
        <v>23</v>
      </c>
      <c r="B6" s="20">
        <v>33739556.880000003</v>
      </c>
      <c r="C6" s="20">
        <v>32521011.870000001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103981.72</v>
      </c>
      <c r="C7" s="20">
        <v>88741.72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1227012.3999999999</v>
      </c>
      <c r="C9" s="20">
        <v>705169.92000000004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62675729.149999999</v>
      </c>
      <c r="C13" s="22">
        <f>SUM(C5:C11)</f>
        <v>55871989.170000002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23540429.219999999</v>
      </c>
      <c r="F14" s="27">
        <f>SUM(F5:F12)</f>
        <v>22774452.100000001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x14ac:dyDescent="0.2">
      <c r="A18" s="9" t="s">
        <v>30</v>
      </c>
      <c r="B18" s="20">
        <v>44544128.259999998</v>
      </c>
      <c r="C18" s="20">
        <v>44544128.259999998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32393667.48</v>
      </c>
      <c r="C19" s="20">
        <v>31289738.940000001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994535.94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-8775535.6500000004</v>
      </c>
      <c r="C21" s="20">
        <v>-6395202.6299999999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75422913.699999988</v>
      </c>
      <c r="C26" s="22">
        <f>SUM(C16:C24)</f>
        <v>74177467.230000004</v>
      </c>
      <c r="D26" s="12" t="s">
        <v>50</v>
      </c>
      <c r="E26" s="22">
        <f>SUM(E24+E14)</f>
        <v>23613083.619999997</v>
      </c>
      <c r="F26" s="27">
        <f>SUM(F14+F24)</f>
        <v>22847106.5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138098642.84999999</v>
      </c>
      <c r="C28" s="22">
        <f>C13+C26</f>
        <v>130049456.40000001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-25317126.009999998</v>
      </c>
      <c r="F35" s="27">
        <f>SUM(F36:F40)</f>
        <v>-32600335.339999996</v>
      </c>
    </row>
    <row r="36" spans="1:6" x14ac:dyDescent="0.2">
      <c r="A36" s="16"/>
      <c r="B36" s="14"/>
      <c r="C36" s="15"/>
      <c r="D36" s="9" t="s">
        <v>46</v>
      </c>
      <c r="E36" s="20">
        <v>7854214.5099999998</v>
      </c>
      <c r="F36" s="23">
        <v>9065325.3800000008</v>
      </c>
    </row>
    <row r="37" spans="1:6" x14ac:dyDescent="0.2">
      <c r="A37" s="16"/>
      <c r="B37" s="14"/>
      <c r="C37" s="15"/>
      <c r="D37" s="9" t="s">
        <v>14</v>
      </c>
      <c r="E37" s="20">
        <v>-33171340.52</v>
      </c>
      <c r="F37" s="23">
        <v>-41665660.719999999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114485559.23000002</v>
      </c>
      <c r="F46" s="27">
        <f>SUM(F42+F35+F30)</f>
        <v>107202349.90000001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138098642.85000002</v>
      </c>
      <c r="F48" s="22">
        <f>F46+F26</f>
        <v>130049456.40000001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2023-01-24T20:39:04Z</cp:lastPrinted>
  <dcterms:created xsi:type="dcterms:W3CDTF">2012-12-11T20:26:08Z</dcterms:created>
  <dcterms:modified xsi:type="dcterms:W3CDTF">2023-01-24T20:40:00Z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